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My Drive\Accounts Payable\"/>
    </mc:Choice>
  </mc:AlternateContent>
  <xr:revisionPtr revIDLastSave="0" documentId="13_ncr:1_{021969FD-A2AE-4377-B3BC-BDD50EB48EB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7" i="1" l="1"/>
  <c r="F26" i="1" l="1"/>
  <c r="F25" i="1"/>
  <c r="F24" i="1"/>
  <c r="F23" i="1"/>
  <c r="O22" i="1"/>
  <c r="F22" i="1"/>
  <c r="F21" i="1"/>
  <c r="F20" i="1"/>
  <c r="F19" i="1"/>
  <c r="F18" i="1"/>
  <c r="F16" i="1"/>
  <c r="F15" i="1"/>
  <c r="A15" i="1"/>
  <c r="F8" i="1"/>
  <c r="J7" i="1"/>
  <c r="F7" i="1"/>
  <c r="J18" i="1" l="1"/>
  <c r="J17" i="1"/>
  <c r="A22" i="1"/>
  <c r="A18" i="1"/>
  <c r="A17" i="1"/>
  <c r="A24" i="1"/>
  <c r="A23" i="1"/>
  <c r="A26" i="1"/>
  <c r="A25" i="1"/>
  <c r="A21" i="1"/>
  <c r="A20" i="1"/>
  <c r="A19" i="1"/>
  <c r="K18" i="1"/>
  <c r="F27" i="1"/>
  <c r="A16" i="1"/>
  <c r="M7" i="1"/>
  <c r="J15" i="1"/>
  <c r="M15" i="1" s="1"/>
  <c r="K7" i="1"/>
  <c r="J8" i="1"/>
  <c r="J9" i="1"/>
  <c r="J10" i="1"/>
  <c r="J11" i="1"/>
  <c r="J12" i="1"/>
  <c r="J13" i="1"/>
  <c r="J14" i="1"/>
  <c r="J16" i="1"/>
  <c r="M18" i="1" l="1"/>
  <c r="O18" i="1" s="1"/>
  <c r="M17" i="1"/>
  <c r="K17" i="1"/>
  <c r="O7" i="1"/>
  <c r="K15" i="1"/>
  <c r="O15" i="1" s="1"/>
  <c r="M16" i="1"/>
  <c r="K16" i="1"/>
  <c r="M11" i="1"/>
  <c r="K11" i="1"/>
  <c r="M14" i="1"/>
  <c r="K14" i="1"/>
  <c r="M10" i="1"/>
  <c r="K10" i="1"/>
  <c r="M13" i="1"/>
  <c r="K13" i="1"/>
  <c r="M9" i="1"/>
  <c r="K9" i="1"/>
  <c r="M12" i="1"/>
  <c r="K12" i="1"/>
  <c r="K8" i="1"/>
  <c r="M8" i="1"/>
  <c r="O17" i="1" l="1"/>
  <c r="O12" i="1"/>
  <c r="O13" i="1"/>
  <c r="O10" i="1"/>
  <c r="O16" i="1"/>
  <c r="O8" i="1"/>
  <c r="O11" i="1"/>
  <c r="O9" i="1"/>
  <c r="O14" i="1"/>
  <c r="O19" i="1" l="1"/>
  <c r="O28" i="1" s="1"/>
  <c r="O29" i="1" l="1"/>
</calcChain>
</file>

<file path=xl/sharedStrings.xml><?xml version="1.0" encoding="utf-8"?>
<sst xmlns="http://schemas.openxmlformats.org/spreadsheetml/2006/main" count="46" uniqueCount="41">
  <si>
    <t>Ranger College</t>
  </si>
  <si>
    <t>Fill in all boxes applicable for your trip</t>
  </si>
  <si>
    <t>Date</t>
  </si>
  <si>
    <t>Time</t>
  </si>
  <si>
    <t>Meals:</t>
  </si>
  <si>
    <t>Lunch</t>
  </si>
  <si>
    <t>Dinner</t>
  </si>
  <si>
    <t>Total</t>
  </si>
  <si>
    <t>Click and select X in the box next to any meal which you will have to purchase.  Leave the box unchecked if a meal will be provided at the event you are attending or by other parties.</t>
  </si>
  <si>
    <t>Departure:</t>
  </si>
  <si>
    <t>Return:</t>
  </si>
  <si>
    <t>Destination(s):</t>
  </si>
  <si>
    <t>Purpose of Trip:</t>
  </si>
  <si>
    <t>Hotel:</t>
  </si>
  <si>
    <t>Room Rate*</t>
  </si>
  <si>
    <t>Taxes</t>
  </si>
  <si>
    <t>* Room rates which exceed $129.00 per day requires  President's approval at the bottom of this form.</t>
  </si>
  <si>
    <t>Meals Total</t>
  </si>
  <si>
    <t>Airfare:</t>
  </si>
  <si>
    <t>Rental Car:</t>
  </si>
  <si>
    <t>Mileage:</t>
  </si>
  <si>
    <t>mi</t>
  </si>
  <si>
    <t>Parking</t>
  </si>
  <si>
    <t>Public Transportation</t>
  </si>
  <si>
    <t>Taxicabs</t>
  </si>
  <si>
    <t>Hotel Total</t>
  </si>
  <si>
    <t>Adjustment</t>
  </si>
  <si>
    <t>Total Travel Expense</t>
  </si>
  <si>
    <t>Total Expected Travel Expense</t>
  </si>
  <si>
    <t>Employee Signature</t>
  </si>
  <si>
    <t>Supervisor Signature</t>
  </si>
  <si>
    <t>Check the box to the right if you request to use a college-issued declining balance credit card.</t>
  </si>
  <si>
    <t>Vice President/Dean Signature</t>
  </si>
  <si>
    <t>Employee Mailing Address</t>
  </si>
  <si>
    <t>Other (Fuel, Driver Costs, etc.)</t>
  </si>
  <si>
    <t>Method of Transportaton</t>
  </si>
  <si>
    <t>Employee Traveling</t>
  </si>
  <si>
    <t>Department</t>
  </si>
  <si>
    <t>Account Paying Travel</t>
  </si>
  <si>
    <t>Employee Travel Request - 2025</t>
  </si>
  <si>
    <t>President Signature (if room rate exceeds $149.00)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</si>
</sst>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164" formatCode="mm/dd/yy"/>
    <numFmt numFmtId="165" formatCode="[$-409]h:mm\ AM/PM"/>
    <numFmt numFmtId="166" formatCode="&quot;$&quot;#,##0.00"/>
    <numFmt numFmtId="167" formatCode="#,##0.0"/>
    <numFmt numFmtId="168" formatCode="&quot;$&quot;#,##0.000"/>
  </numFmts>
  <fonts count="12" x14ac:knownFonts="1">
    <font>
      <sz val="11"/>
      <color theme="1"/>
      <name val="Calibri"/>
      <family val="2"/>
      <scheme val="minor"/>
    </font>
    <font>
      <b/>
      <sz val="18"/>
      <color rgb="FF7030A0"/>
      <name val="Times New Roman"/>
      <family val="1"/>
    </font>
    <font>
      <b/>
      <sz val="14"/>
      <color rgb="FF7030A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name val="Calibri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28"/>
      <color rgb="FF000000"/>
      <name val="Brush Script MT"/>
      <family val="4"/>
    </font>
    <font>
      <sz val="24"/>
      <color rgb="FF000000"/>
      <name val="Brush Script MT"/>
      <family val="4"/>
    </font>
    <font>
      <sz val="24"/>
      <name val="Brush Script MT"/>
      <family val="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90">
    <xf numFmtId="0" fontId="0" fillId="0" borderId="0" xfId="0"/>
    <xf numFmtId="164" fontId="4" fillId="0" borderId="9" xfId="0" applyNumberFormat="1" applyFont="1" applyBorder="1" applyProtection="1">
      <protection locked="0"/>
    </xf>
    <xf numFmtId="165" fontId="4" fillId="0" borderId="9" xfId="0" applyNumberFormat="1" applyFont="1" applyBorder="1" applyProtection="1">
      <protection locked="0"/>
    </xf>
    <xf numFmtId="20" fontId="4" fillId="0" borderId="0" xfId="0" applyNumberFormat="1" applyFont="1"/>
    <xf numFmtId="164" fontId="4" fillId="0" borderId="8" xfId="0" applyNumberFormat="1" applyFont="1" applyBorder="1" applyAlignment="1">
      <alignment horizontal="right"/>
    </xf>
    <xf numFmtId="166" fontId="4" fillId="0" borderId="0" xfId="0" applyNumberFormat="1" applyFont="1"/>
    <xf numFmtId="0" fontId="4" fillId="0" borderId="9" xfId="0" applyFont="1" applyBorder="1" applyAlignment="1" applyProtection="1">
      <alignment horizontal="center" vertical="center"/>
      <protection locked="0"/>
    </xf>
    <xf numFmtId="7" fontId="4" fillId="0" borderId="0" xfId="0" applyNumberFormat="1" applyFont="1"/>
    <xf numFmtId="165" fontId="4" fillId="0" borderId="13" xfId="0" applyNumberFormat="1" applyFont="1" applyBorder="1" applyProtection="1">
      <protection locked="0"/>
    </xf>
    <xf numFmtId="20" fontId="4" fillId="0" borderId="12" xfId="0" applyNumberFormat="1" applyFont="1" applyBorder="1"/>
    <xf numFmtId="166" fontId="4" fillId="0" borderId="9" xfId="0" applyNumberFormat="1" applyFont="1" applyBorder="1" applyProtection="1">
      <protection locked="0"/>
    </xf>
    <xf numFmtId="7" fontId="4" fillId="0" borderId="12" xfId="0" applyNumberFormat="1" applyFont="1" applyBorder="1"/>
    <xf numFmtId="7" fontId="4" fillId="0" borderId="22" xfId="0" applyNumberFormat="1" applyFont="1" applyBorder="1" applyProtection="1">
      <protection locked="0"/>
    </xf>
    <xf numFmtId="167" fontId="4" fillId="0" borderId="9" xfId="0" applyNumberFormat="1" applyFont="1" applyBorder="1" applyProtection="1">
      <protection locked="0"/>
    </xf>
    <xf numFmtId="168" fontId="4" fillId="0" borderId="0" xfId="0" applyNumberFormat="1" applyFont="1"/>
    <xf numFmtId="7" fontId="4" fillId="0" borderId="3" xfId="0" applyNumberFormat="1" applyFont="1" applyBorder="1"/>
    <xf numFmtId="7" fontId="4" fillId="0" borderId="9" xfId="0" applyNumberFormat="1" applyFont="1" applyBorder="1" applyProtection="1">
      <protection locked="0"/>
    </xf>
    <xf numFmtId="166" fontId="4" fillId="0" borderId="12" xfId="0" applyNumberFormat="1" applyFont="1" applyBorder="1"/>
    <xf numFmtId="7" fontId="6" fillId="0" borderId="0" xfId="0" applyNumberFormat="1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4" fillId="0" borderId="5" xfId="0" applyFont="1" applyBorder="1" applyProtection="1">
      <protection locked="0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6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8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20" fontId="4" fillId="0" borderId="0" xfId="0" applyNumberFormat="1" applyFont="1" applyProtection="1">
      <protection locked="0"/>
    </xf>
    <xf numFmtId="0" fontId="4" fillId="0" borderId="10" xfId="0" applyFont="1" applyBorder="1" applyProtection="1">
      <protection locked="0"/>
    </xf>
    <xf numFmtId="166" fontId="4" fillId="0" borderId="0" xfId="0" applyNumberFormat="1" applyFont="1" applyProtection="1">
      <protection locked="0"/>
    </xf>
    <xf numFmtId="0" fontId="4" fillId="0" borderId="11" xfId="0" applyFont="1" applyBorder="1" applyProtection="1">
      <protection locked="0"/>
    </xf>
    <xf numFmtId="164" fontId="4" fillId="0" borderId="12" xfId="0" applyNumberFormat="1" applyFont="1" applyBorder="1" applyProtection="1">
      <protection locked="0"/>
    </xf>
    <xf numFmtId="20" fontId="4" fillId="0" borderId="12" xfId="0" applyNumberFormat="1" applyFont="1" applyBorder="1" applyProtection="1">
      <protection locked="0"/>
    </xf>
    <xf numFmtId="0" fontId="4" fillId="0" borderId="12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6" fillId="0" borderId="0" xfId="0" quotePrefix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7" fontId="6" fillId="0" borderId="0" xfId="0" applyNumberFormat="1" applyFont="1" applyProtection="1">
      <protection locked="0"/>
    </xf>
    <xf numFmtId="0" fontId="5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0" fontId="10" fillId="0" borderId="15" xfId="0" applyFont="1" applyBorder="1" applyProtection="1">
      <protection locked="0"/>
    </xf>
    <xf numFmtId="0" fontId="11" fillId="0" borderId="15" xfId="0" applyFont="1" applyBorder="1" applyProtection="1">
      <protection locked="0"/>
    </xf>
    <xf numFmtId="0" fontId="4" fillId="0" borderId="18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9" fillId="0" borderId="23" xfId="0" applyFont="1" applyBorder="1" applyAlignment="1" applyProtection="1">
      <alignment horizontal="center"/>
      <protection locked="0"/>
    </xf>
    <xf numFmtId="14" fontId="0" fillId="0" borderId="23" xfId="0" applyNumberFormat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5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4" xfId="0" applyFont="1" applyBorder="1" applyProtection="1"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left" vertical="center"/>
      <protection locked="0"/>
    </xf>
    <xf numFmtId="0" fontId="7" fillId="0" borderId="26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49" fontId="4" fillId="0" borderId="6" xfId="0" applyNumberFormat="1" applyFont="1" applyBorder="1" applyAlignment="1" applyProtection="1">
      <alignment horizontal="left" vertical="top" wrapText="1"/>
      <protection locked="0"/>
    </xf>
    <xf numFmtId="0" fontId="5" fillId="0" borderId="7" xfId="0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5" fillId="0" borderId="14" xfId="0" applyFont="1" applyBorder="1" applyProtection="1">
      <protection locked="0"/>
    </xf>
    <xf numFmtId="0" fontId="4" fillId="0" borderId="6" xfId="0" quotePrefix="1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7" xfId="0" applyFont="1" applyBorder="1" applyAlignment="1" applyProtection="1">
      <alignment vertical="center"/>
      <protection locked="0"/>
    </xf>
    <xf numFmtId="0" fontId="5" fillId="0" borderId="15" xfId="0" applyFont="1" applyBorder="1" applyAlignment="1" applyProtection="1">
      <alignment vertical="center"/>
      <protection locked="0"/>
    </xf>
    <xf numFmtId="0" fontId="5" fillId="0" borderId="16" xfId="0" applyFont="1" applyBorder="1" applyAlignment="1" applyProtection="1">
      <alignment vertical="center"/>
      <protection locked="0"/>
    </xf>
    <xf numFmtId="0" fontId="4" fillId="0" borderId="17" xfId="0" quotePrefix="1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vertical="center"/>
      <protection locked="0"/>
    </xf>
    <xf numFmtId="0" fontId="5" fillId="0" borderId="19" xfId="0" applyFont="1" applyBorder="1" applyAlignment="1" applyProtection="1">
      <alignment vertical="center"/>
      <protection locked="0"/>
    </xf>
    <xf numFmtId="0" fontId="5" fillId="0" borderId="2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12" xfId="0" applyFont="1" applyBorder="1" applyAlignment="1" applyProtection="1">
      <alignment vertical="center"/>
      <protection locked="0"/>
    </xf>
    <xf numFmtId="0" fontId="5" fillId="0" borderId="14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154940</xdr:colOff>
      <xdr:row>0</xdr:row>
      <xdr:rowOff>33020</xdr:rowOff>
    </xdr:from>
    <xdr:to>
      <xdr:col>0</xdr:col>
      <xdr:colOff>692150</xdr:colOff>
      <xdr:row>2</xdr:row>
      <xdr:rowOff>3810</xdr:rowOff>
    </xdr:to>
    <xdr:pic>
      <xdr:nvPicPr>
        <xdr:cNvPr id="3" name="image00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940" y="33020"/>
          <a:ext cx="537210" cy="35179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view="pageBreakPreview" topLeftCell="A12" zoomScaleNormal="100" zoomScaleSheetLayoutView="100" workbookViewId="0">
      <selection activeCell="J33" sqref="J33:N34"/>
    </sheetView>
  </sheetViews>
  <sheetFormatPr defaultColWidth="15.109375" defaultRowHeight="14.4" x14ac:dyDescent="0.3"/>
  <cols>
    <col min="1" max="1" width="12.33203125" style="19" customWidth="1"/>
    <col min="2" max="2" width="10.5546875" style="19" customWidth="1"/>
    <col min="3" max="3" width="4" style="19" customWidth="1"/>
    <col min="4" max="4" width="12.33203125" style="19" customWidth="1"/>
    <col min="5" max="5" width="2.5546875" style="19" customWidth="1"/>
    <col min="6" max="6" width="9" style="19" customWidth="1"/>
    <col min="7" max="7" width="7.5546875" style="19" customWidth="1"/>
    <col min="8" max="8" width="4" style="19" customWidth="1"/>
    <col min="9" max="9" width="4.6640625" style="19" customWidth="1"/>
    <col min="10" max="10" width="10.109375" style="19" customWidth="1"/>
    <col min="11" max="14" width="7.5546875" style="19" customWidth="1"/>
    <col min="15" max="15" width="9.33203125" style="19" customWidth="1"/>
    <col min="16" max="26" width="7.5546875" style="19" customWidth="1"/>
    <col min="27" max="16384" width="15.109375" style="19"/>
  </cols>
  <sheetData>
    <row r="1" spans="1:18" ht="15" customHeight="1" x14ac:dyDescent="0.3">
      <c r="A1" s="53"/>
      <c r="B1" s="54" t="s">
        <v>0</v>
      </c>
      <c r="C1" s="53"/>
      <c r="D1" s="53"/>
    </row>
    <row r="2" spans="1:18" ht="15" customHeight="1" x14ac:dyDescent="0.3">
      <c r="A2" s="53"/>
      <c r="B2" s="55" t="s">
        <v>39</v>
      </c>
      <c r="C2" s="53"/>
      <c r="D2" s="53"/>
      <c r="E2" s="53"/>
      <c r="F2" s="53"/>
      <c r="G2" s="53"/>
      <c r="K2" s="56" t="s">
        <v>1</v>
      </c>
      <c r="L2" s="53"/>
      <c r="M2" s="53"/>
      <c r="N2" s="53"/>
      <c r="O2" s="53"/>
      <c r="P2" s="53"/>
      <c r="Q2" s="53"/>
    </row>
    <row r="3" spans="1:18" ht="15" customHeight="1" x14ac:dyDescent="0.3">
      <c r="A3" s="57" t="s">
        <v>36</v>
      </c>
      <c r="B3" s="58"/>
      <c r="C3" s="59"/>
      <c r="D3" s="60"/>
      <c r="E3" s="60"/>
      <c r="F3" s="60"/>
      <c r="G3" s="60"/>
      <c r="H3" s="61"/>
      <c r="I3" s="20"/>
      <c r="J3" s="20" t="s">
        <v>38</v>
      </c>
      <c r="L3" s="20"/>
      <c r="M3" s="62"/>
      <c r="N3" s="63"/>
      <c r="O3" s="63"/>
      <c r="P3" s="63"/>
      <c r="Q3" s="64"/>
      <c r="R3" s="20"/>
    </row>
    <row r="4" spans="1:18" ht="15" customHeight="1" x14ac:dyDescent="0.3">
      <c r="A4" s="41" t="s">
        <v>33</v>
      </c>
      <c r="B4" s="40"/>
      <c r="C4" s="59"/>
      <c r="D4" s="60"/>
      <c r="E4" s="60"/>
      <c r="F4" s="60"/>
      <c r="G4" s="60"/>
      <c r="H4" s="61"/>
      <c r="I4" s="20"/>
      <c r="J4" s="20" t="s">
        <v>35</v>
      </c>
      <c r="L4" s="20"/>
      <c r="M4" s="62"/>
      <c r="N4" s="63"/>
      <c r="O4" s="63"/>
      <c r="P4" s="63"/>
      <c r="Q4" s="64"/>
      <c r="R4" s="20"/>
    </row>
    <row r="5" spans="1:18" ht="15" customHeight="1" thickBot="1" x14ac:dyDescent="0.35">
      <c r="A5" s="57" t="s">
        <v>37</v>
      </c>
      <c r="B5" s="53"/>
      <c r="C5" s="59"/>
      <c r="D5" s="60"/>
      <c r="E5" s="60"/>
      <c r="F5" s="60"/>
      <c r="G5" s="60"/>
      <c r="H5" s="61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ht="15" customHeight="1" x14ac:dyDescent="0.3">
      <c r="A6" s="21"/>
      <c r="B6" s="22" t="s">
        <v>2</v>
      </c>
      <c r="C6" s="22"/>
      <c r="D6" s="22" t="s">
        <v>3</v>
      </c>
      <c r="E6" s="22"/>
      <c r="F6" s="23"/>
      <c r="G6" s="23"/>
      <c r="H6" s="24"/>
      <c r="I6" s="20"/>
      <c r="J6" s="25" t="s">
        <v>4</v>
      </c>
      <c r="K6" s="22" t="s">
        <v>5</v>
      </c>
      <c r="L6" s="22"/>
      <c r="M6" s="22" t="s">
        <v>6</v>
      </c>
      <c r="N6" s="22"/>
      <c r="O6" s="23" t="s">
        <v>7</v>
      </c>
      <c r="P6" s="70" t="s">
        <v>8</v>
      </c>
      <c r="Q6" s="71"/>
      <c r="R6" s="20"/>
    </row>
    <row r="7" spans="1:18" ht="15" customHeight="1" x14ac:dyDescent="0.3">
      <c r="A7" s="26" t="s">
        <v>9</v>
      </c>
      <c r="B7" s="1"/>
      <c r="C7" s="27"/>
      <c r="D7" s="2"/>
      <c r="E7" s="28"/>
      <c r="F7" s="3">
        <f t="shared" ref="F7:F8" si="0">+D7</f>
        <v>0</v>
      </c>
      <c r="G7" s="20"/>
      <c r="H7" s="29"/>
      <c r="I7" s="20"/>
      <c r="J7" s="4">
        <f>+B7</f>
        <v>0</v>
      </c>
      <c r="K7" s="5">
        <f>IF(J7="None",0,IF(L7="X",12,0))</f>
        <v>0</v>
      </c>
      <c r="L7" s="6"/>
      <c r="M7" s="5">
        <f t="shared" ref="M7:M18" si="1">IF(J7="None",0,IF(N7="X",20,0))</f>
        <v>0</v>
      </c>
      <c r="N7" s="6"/>
      <c r="O7" s="7">
        <f t="shared" ref="O7:O18" si="2">+K7+M7</f>
        <v>0</v>
      </c>
      <c r="P7" s="53"/>
      <c r="Q7" s="72"/>
      <c r="R7" s="20"/>
    </row>
    <row r="8" spans="1:18" ht="15" customHeight="1" thickBot="1" x14ac:dyDescent="0.35">
      <c r="A8" s="26" t="s">
        <v>10</v>
      </c>
      <c r="B8" s="1"/>
      <c r="C8" s="32"/>
      <c r="D8" s="8"/>
      <c r="E8" s="33"/>
      <c r="F8" s="9">
        <f t="shared" si="0"/>
        <v>0</v>
      </c>
      <c r="G8" s="34"/>
      <c r="H8" s="35"/>
      <c r="I8" s="20"/>
      <c r="J8" s="4">
        <f>$J$7+1</f>
        <v>1</v>
      </c>
      <c r="K8" s="5">
        <f>IF(J8="None",0,IF(L8="X",12,0))</f>
        <v>0</v>
      </c>
      <c r="L8" s="6"/>
      <c r="M8" s="5">
        <f t="shared" si="1"/>
        <v>0</v>
      </c>
      <c r="N8" s="6"/>
      <c r="O8" s="7">
        <f t="shared" si="2"/>
        <v>0</v>
      </c>
      <c r="P8" s="53"/>
      <c r="Q8" s="72"/>
      <c r="R8" s="20"/>
    </row>
    <row r="9" spans="1:18" ht="15" customHeight="1" x14ac:dyDescent="0.3">
      <c r="A9" s="65" t="s">
        <v>11</v>
      </c>
      <c r="B9" s="75"/>
      <c r="C9" s="76"/>
      <c r="D9" s="76"/>
      <c r="E9" s="76"/>
      <c r="F9" s="76"/>
      <c r="G9" s="76"/>
      <c r="H9" s="77"/>
      <c r="I9" s="20"/>
      <c r="J9" s="4" t="str">
        <f>IF($J$7+2&gt;$B$8,"None",IF($J$7+2&lt;$B$8,$J$7+2,$B$8))</f>
        <v>None</v>
      </c>
      <c r="K9" s="5">
        <f t="shared" ref="K9:K18" si="3">IF(J9="None",0,IF(L9="X",12,0))</f>
        <v>0</v>
      </c>
      <c r="L9" s="6"/>
      <c r="M9" s="5">
        <f t="shared" si="1"/>
        <v>0</v>
      </c>
      <c r="N9" s="6"/>
      <c r="O9" s="7">
        <f t="shared" si="2"/>
        <v>0</v>
      </c>
      <c r="P9" s="53"/>
      <c r="Q9" s="72"/>
      <c r="R9" s="20"/>
    </row>
    <row r="10" spans="1:18" ht="15" customHeight="1" x14ac:dyDescent="0.3">
      <c r="A10" s="66"/>
      <c r="B10" s="78"/>
      <c r="C10" s="78"/>
      <c r="D10" s="78"/>
      <c r="E10" s="78"/>
      <c r="F10" s="78"/>
      <c r="G10" s="78"/>
      <c r="H10" s="79"/>
      <c r="I10" s="20"/>
      <c r="J10" s="4" t="str">
        <f>IF($J$7+3&gt;$B$8,"None",IF($J$7+3&lt;$B$8,$J$7+3,$B$8))</f>
        <v>None</v>
      </c>
      <c r="K10" s="5">
        <f t="shared" si="3"/>
        <v>0</v>
      </c>
      <c r="L10" s="6"/>
      <c r="M10" s="5">
        <f t="shared" si="1"/>
        <v>0</v>
      </c>
      <c r="N10" s="6"/>
      <c r="O10" s="7">
        <f t="shared" si="2"/>
        <v>0</v>
      </c>
      <c r="P10" s="53"/>
      <c r="Q10" s="72"/>
      <c r="R10" s="20"/>
    </row>
    <row r="11" spans="1:18" ht="15" customHeight="1" x14ac:dyDescent="0.3">
      <c r="A11" s="67" t="s">
        <v>12</v>
      </c>
      <c r="B11" s="80"/>
      <c r="C11" s="81"/>
      <c r="D11" s="81"/>
      <c r="E11" s="81"/>
      <c r="F11" s="81"/>
      <c r="G11" s="81"/>
      <c r="H11" s="82"/>
      <c r="I11" s="20"/>
      <c r="J11" s="4" t="str">
        <f>IF($J$7+4&gt;$B$8,"None",IF($J$7+4&lt;$B$8,$J$7+4,$B$8))</f>
        <v>None</v>
      </c>
      <c r="K11" s="5">
        <f t="shared" si="3"/>
        <v>0</v>
      </c>
      <c r="L11" s="6"/>
      <c r="M11" s="5">
        <f t="shared" si="1"/>
        <v>0</v>
      </c>
      <c r="N11" s="6"/>
      <c r="O11" s="7">
        <f t="shared" si="2"/>
        <v>0</v>
      </c>
      <c r="P11" s="53"/>
      <c r="Q11" s="72"/>
      <c r="R11" s="20"/>
    </row>
    <row r="12" spans="1:18" ht="15" customHeight="1" x14ac:dyDescent="0.3">
      <c r="A12" s="68"/>
      <c r="B12" s="83"/>
      <c r="C12" s="84"/>
      <c r="D12" s="84"/>
      <c r="E12" s="84"/>
      <c r="F12" s="84"/>
      <c r="G12" s="84"/>
      <c r="H12" s="85"/>
      <c r="I12" s="20"/>
      <c r="J12" s="4" t="str">
        <f>IF($J$7+5&gt;$B$8,"None",IF($J$7+5&lt;$B$8,$J$7+5,$B$8))</f>
        <v>None</v>
      </c>
      <c r="K12" s="5">
        <f t="shared" si="3"/>
        <v>0</v>
      </c>
      <c r="L12" s="6"/>
      <c r="M12" s="5">
        <f t="shared" si="1"/>
        <v>0</v>
      </c>
      <c r="N12" s="6"/>
      <c r="O12" s="7">
        <f t="shared" si="2"/>
        <v>0</v>
      </c>
      <c r="P12" s="53"/>
      <c r="Q12" s="72"/>
      <c r="R12" s="20"/>
    </row>
    <row r="13" spans="1:18" ht="18.75" customHeight="1" thickBot="1" x14ac:dyDescent="0.35">
      <c r="A13" s="69"/>
      <c r="B13" s="86"/>
      <c r="C13" s="87"/>
      <c r="D13" s="87"/>
      <c r="E13" s="87"/>
      <c r="F13" s="87"/>
      <c r="G13" s="87"/>
      <c r="H13" s="88"/>
      <c r="I13" s="20"/>
      <c r="J13" s="4" t="str">
        <f>IF($J$7+6&gt;$B$8,"None",IF($J$7+6&lt;$B$8,$J$7+6,$B$8))</f>
        <v>None</v>
      </c>
      <c r="K13" s="5">
        <f t="shared" si="3"/>
        <v>0</v>
      </c>
      <c r="L13" s="6"/>
      <c r="M13" s="5">
        <f t="shared" si="1"/>
        <v>0</v>
      </c>
      <c r="N13" s="6"/>
      <c r="O13" s="7">
        <f t="shared" si="2"/>
        <v>0</v>
      </c>
      <c r="P13" s="53"/>
      <c r="Q13" s="72"/>
      <c r="R13" s="20"/>
    </row>
    <row r="14" spans="1:18" ht="15" customHeight="1" x14ac:dyDescent="0.3">
      <c r="A14" s="21" t="s">
        <v>13</v>
      </c>
      <c r="B14" s="22" t="s">
        <v>14</v>
      </c>
      <c r="C14" s="22"/>
      <c r="D14" s="22" t="s">
        <v>15</v>
      </c>
      <c r="E14" s="22"/>
      <c r="F14" s="22" t="s">
        <v>7</v>
      </c>
      <c r="G14" s="89" t="s">
        <v>16</v>
      </c>
      <c r="H14" s="71"/>
      <c r="I14" s="20"/>
      <c r="J14" s="4" t="str">
        <f>IF($J$7+7&gt;$B$8,"None",IF($J$7+7&lt;$B$8,$J$7+7,$B$8))</f>
        <v>None</v>
      </c>
      <c r="K14" s="5">
        <f t="shared" si="3"/>
        <v>0</v>
      </c>
      <c r="L14" s="6"/>
      <c r="M14" s="5">
        <f t="shared" si="1"/>
        <v>0</v>
      </c>
      <c r="N14" s="6"/>
      <c r="O14" s="7">
        <f t="shared" si="2"/>
        <v>0</v>
      </c>
      <c r="P14" s="53"/>
      <c r="Q14" s="72"/>
      <c r="R14" s="20"/>
    </row>
    <row r="15" spans="1:18" ht="15" customHeight="1" x14ac:dyDescent="0.3">
      <c r="A15" s="4">
        <f>+B7</f>
        <v>0</v>
      </c>
      <c r="B15" s="10"/>
      <c r="C15" s="30"/>
      <c r="D15" s="10"/>
      <c r="E15" s="30"/>
      <c r="F15" s="5">
        <f t="shared" ref="F15:F26" si="4">+B15+D15</f>
        <v>0</v>
      </c>
      <c r="G15" s="53"/>
      <c r="H15" s="72"/>
      <c r="I15" s="20"/>
      <c r="J15" s="4" t="str">
        <f>IF($J$7+8&gt;$B$8,"None",IF($J$7+8&lt;$B$8,$J$7+8,$B$8))</f>
        <v>None</v>
      </c>
      <c r="K15" s="5">
        <f t="shared" si="3"/>
        <v>0</v>
      </c>
      <c r="L15" s="6"/>
      <c r="M15" s="5">
        <f t="shared" si="1"/>
        <v>0</v>
      </c>
      <c r="N15" s="6"/>
      <c r="O15" s="7">
        <f t="shared" si="2"/>
        <v>0</v>
      </c>
      <c r="P15" s="53"/>
      <c r="Q15" s="72"/>
      <c r="R15" s="20"/>
    </row>
    <row r="16" spans="1:18" ht="15" customHeight="1" x14ac:dyDescent="0.3">
      <c r="A16" s="4">
        <f>$A$15+1</f>
        <v>1</v>
      </c>
      <c r="B16" s="10"/>
      <c r="C16" s="30"/>
      <c r="D16" s="10"/>
      <c r="E16" s="30"/>
      <c r="F16" s="5">
        <f t="shared" si="4"/>
        <v>0</v>
      </c>
      <c r="G16" s="53"/>
      <c r="H16" s="72"/>
      <c r="I16" s="20"/>
      <c r="J16" s="4" t="str">
        <f>IF($J$7+9&gt;$B$8,"None",IF($J$7+9&lt;$B$8,$J$7+9,$B$8))</f>
        <v>None</v>
      </c>
      <c r="K16" s="5">
        <f t="shared" si="3"/>
        <v>0</v>
      </c>
      <c r="L16" s="6"/>
      <c r="M16" s="5">
        <f t="shared" si="1"/>
        <v>0</v>
      </c>
      <c r="N16" s="6"/>
      <c r="O16" s="7">
        <f t="shared" si="2"/>
        <v>0</v>
      </c>
      <c r="P16" s="53"/>
      <c r="Q16" s="72"/>
      <c r="R16" s="20"/>
    </row>
    <row r="17" spans="1:18" ht="15" customHeight="1" x14ac:dyDescent="0.3">
      <c r="A17" s="4" t="str">
        <f>IF($A$15+2&gt;$B$8,"None",IF($A$15+2&lt;$B$8,$A$15+2,$B$8))</f>
        <v>None</v>
      </c>
      <c r="B17" s="10"/>
      <c r="C17" s="30"/>
      <c r="D17" s="10"/>
      <c r="E17" s="30"/>
      <c r="F17" s="5">
        <f t="shared" si="4"/>
        <v>0</v>
      </c>
      <c r="G17" s="53"/>
      <c r="H17" s="72"/>
      <c r="I17" s="20"/>
      <c r="J17" s="4" t="str">
        <f>IF($J$7+10&gt;$B$8,"None",IF($J$7+10&lt;$B$8,$J$7+10,$B$8))</f>
        <v>None</v>
      </c>
      <c r="K17" s="5">
        <f t="shared" si="3"/>
        <v>0</v>
      </c>
      <c r="L17" s="6"/>
      <c r="M17" s="5">
        <f t="shared" si="1"/>
        <v>0</v>
      </c>
      <c r="N17" s="6"/>
      <c r="O17" s="7">
        <f t="shared" si="2"/>
        <v>0</v>
      </c>
      <c r="P17" s="53"/>
      <c r="Q17" s="72"/>
      <c r="R17" s="20"/>
    </row>
    <row r="18" spans="1:18" ht="15" customHeight="1" x14ac:dyDescent="0.3">
      <c r="A18" s="4" t="str">
        <f>IF($A$15+3&gt;$B$8,"None",IF($A$15+3&lt;$B$8,$A$15+3,$B$8))</f>
        <v>None</v>
      </c>
      <c r="B18" s="10"/>
      <c r="C18" s="30"/>
      <c r="D18" s="10"/>
      <c r="E18" s="30"/>
      <c r="F18" s="5">
        <f t="shared" si="4"/>
        <v>0</v>
      </c>
      <c r="G18" s="53"/>
      <c r="H18" s="72"/>
      <c r="I18" s="20"/>
      <c r="J18" s="4" t="str">
        <f>IF($J$7+11&gt;$B$8,"None",IF($J$7+11&lt;$B$8,$J$7+11,$B$8))</f>
        <v>None</v>
      </c>
      <c r="K18" s="5">
        <f t="shared" si="3"/>
        <v>0</v>
      </c>
      <c r="L18" s="6"/>
      <c r="M18" s="5">
        <f t="shared" si="1"/>
        <v>0</v>
      </c>
      <c r="N18" s="6"/>
      <c r="O18" s="7">
        <f t="shared" si="2"/>
        <v>0</v>
      </c>
      <c r="P18" s="53"/>
      <c r="Q18" s="72"/>
      <c r="R18" s="20"/>
    </row>
    <row r="19" spans="1:18" ht="15" customHeight="1" thickBot="1" x14ac:dyDescent="0.35">
      <c r="A19" s="4" t="str">
        <f>IF($A$15+4&gt;$B$8,"None",IF($A$15+4&lt;$B$8,$A$15+4,$B$8))</f>
        <v>None</v>
      </c>
      <c r="B19" s="10"/>
      <c r="C19" s="30"/>
      <c r="D19" s="10"/>
      <c r="E19" s="30"/>
      <c r="F19" s="5">
        <f t="shared" si="4"/>
        <v>0</v>
      </c>
      <c r="G19" s="53"/>
      <c r="H19" s="72"/>
      <c r="I19" s="20"/>
      <c r="J19" s="31"/>
      <c r="K19" s="34" t="s">
        <v>17</v>
      </c>
      <c r="L19" s="34"/>
      <c r="M19" s="34"/>
      <c r="N19" s="34"/>
      <c r="O19" s="11">
        <f>SUM(O7:O18)</f>
        <v>0</v>
      </c>
      <c r="P19" s="73"/>
      <c r="Q19" s="74"/>
      <c r="R19" s="20"/>
    </row>
    <row r="20" spans="1:18" ht="15" customHeight="1" x14ac:dyDescent="0.3">
      <c r="A20" s="4" t="str">
        <f>IF($A$15+5&gt;$B$8,"None",IF($A$15+5&lt;$B$8,$A$15+5,$B$8))</f>
        <v>None</v>
      </c>
      <c r="B20" s="10"/>
      <c r="C20" s="30"/>
      <c r="D20" s="10"/>
      <c r="E20" s="30"/>
      <c r="F20" s="5">
        <f t="shared" si="4"/>
        <v>0</v>
      </c>
      <c r="G20" s="53"/>
      <c r="H20" s="72"/>
      <c r="I20" s="20"/>
      <c r="J20" s="20" t="s">
        <v>18</v>
      </c>
      <c r="K20" s="20"/>
      <c r="L20" s="20"/>
      <c r="M20" s="20"/>
      <c r="N20" s="20"/>
      <c r="O20" s="12">
        <v>0</v>
      </c>
      <c r="P20" s="20"/>
      <c r="Q20" s="20"/>
      <c r="R20" s="20"/>
    </row>
    <row r="21" spans="1:18" ht="15" customHeight="1" x14ac:dyDescent="0.3">
      <c r="A21" s="4" t="str">
        <f>IF($A$15+6&gt;$B$8,"None",IF($A$15+6&lt;$B$8,$A$15+6,$B$8))</f>
        <v>None</v>
      </c>
      <c r="B21" s="10"/>
      <c r="C21" s="30"/>
      <c r="D21" s="10"/>
      <c r="E21" s="30"/>
      <c r="F21" s="5">
        <f t="shared" si="4"/>
        <v>0</v>
      </c>
      <c r="G21" s="53"/>
      <c r="H21" s="72"/>
      <c r="I21" s="20"/>
      <c r="J21" s="20" t="s">
        <v>19</v>
      </c>
      <c r="K21" s="20"/>
      <c r="L21" s="20"/>
      <c r="M21" s="20"/>
      <c r="N21" s="20"/>
      <c r="O21" s="12">
        <v>0</v>
      </c>
      <c r="P21" s="20"/>
      <c r="Q21" s="20"/>
      <c r="R21" s="20"/>
    </row>
    <row r="22" spans="1:18" ht="15" customHeight="1" x14ac:dyDescent="0.3">
      <c r="A22" s="4" t="str">
        <f>IF($A$15+7&gt;$B$8,"None",IF($A$15+7&lt;$B$8,$A$15+7,$B$8))</f>
        <v>None</v>
      </c>
      <c r="B22" s="10"/>
      <c r="C22" s="30"/>
      <c r="D22" s="10"/>
      <c r="E22" s="30"/>
      <c r="F22" s="5">
        <f t="shared" si="4"/>
        <v>0</v>
      </c>
      <c r="G22" s="53"/>
      <c r="H22" s="72"/>
      <c r="I22" s="20"/>
      <c r="J22" s="20" t="s">
        <v>20</v>
      </c>
      <c r="K22" s="13"/>
      <c r="L22" s="20" t="s">
        <v>21</v>
      </c>
      <c r="M22" s="14">
        <v>0.7</v>
      </c>
      <c r="N22" s="20"/>
      <c r="O22" s="15">
        <f>+M22*K22</f>
        <v>0</v>
      </c>
      <c r="P22" s="20"/>
      <c r="Q22" s="20"/>
      <c r="R22" s="20"/>
    </row>
    <row r="23" spans="1:18" ht="15" customHeight="1" x14ac:dyDescent="0.3">
      <c r="A23" s="4" t="str">
        <f>IF($A$15+8&gt;$B$8,"None",IF($A$15+8&lt;$B$8,$A$15+8,$B$8))</f>
        <v>None</v>
      </c>
      <c r="B23" s="10"/>
      <c r="C23" s="30"/>
      <c r="D23" s="10"/>
      <c r="E23" s="30"/>
      <c r="F23" s="5">
        <f t="shared" si="4"/>
        <v>0</v>
      </c>
      <c r="G23" s="53"/>
      <c r="H23" s="72"/>
      <c r="I23" s="20"/>
      <c r="J23" s="20" t="s">
        <v>22</v>
      </c>
      <c r="K23" s="20"/>
      <c r="L23" s="20"/>
      <c r="M23" s="20"/>
      <c r="N23" s="20"/>
      <c r="O23" s="16">
        <v>0</v>
      </c>
      <c r="P23" s="20"/>
      <c r="Q23" s="20"/>
      <c r="R23" s="20"/>
    </row>
    <row r="24" spans="1:18" ht="15" customHeight="1" x14ac:dyDescent="0.3">
      <c r="A24" s="4" t="str">
        <f>IF($A$15+9&gt;$B$8,"None",IF($A$15+9&lt;$B$8,$A$15+9,$B$8))</f>
        <v>None</v>
      </c>
      <c r="B24" s="10"/>
      <c r="C24" s="30"/>
      <c r="D24" s="10"/>
      <c r="E24" s="30"/>
      <c r="F24" s="5">
        <f t="shared" si="4"/>
        <v>0</v>
      </c>
      <c r="G24" s="53"/>
      <c r="H24" s="72"/>
      <c r="I24" s="20"/>
      <c r="J24" s="20" t="s">
        <v>23</v>
      </c>
      <c r="K24" s="20"/>
      <c r="L24" s="20"/>
      <c r="M24" s="20"/>
      <c r="N24" s="20"/>
      <c r="O24" s="16">
        <v>0</v>
      </c>
      <c r="P24" s="20"/>
      <c r="Q24" s="20"/>
      <c r="R24" s="20"/>
    </row>
    <row r="25" spans="1:18" ht="15" customHeight="1" x14ac:dyDescent="0.3">
      <c r="A25" s="4" t="str">
        <f>IF($A$15+10&gt;$B$8,"None",IF($A$15+10&lt;$B$8,$A$15+10,$B$8))</f>
        <v>None</v>
      </c>
      <c r="B25" s="10"/>
      <c r="C25" s="30"/>
      <c r="D25" s="10"/>
      <c r="E25" s="30"/>
      <c r="F25" s="5">
        <f t="shared" si="4"/>
        <v>0</v>
      </c>
      <c r="G25" s="53"/>
      <c r="H25" s="72"/>
      <c r="I25" s="20"/>
      <c r="J25" s="20" t="s">
        <v>24</v>
      </c>
      <c r="K25" s="20"/>
      <c r="L25" s="20"/>
      <c r="M25" s="20"/>
      <c r="N25" s="20"/>
      <c r="O25" s="16">
        <v>0</v>
      </c>
      <c r="P25" s="20"/>
      <c r="Q25" s="20"/>
      <c r="R25" s="20"/>
    </row>
    <row r="26" spans="1:18" ht="15" customHeight="1" x14ac:dyDescent="0.3">
      <c r="A26" s="4" t="str">
        <f>IF($A$15+11&gt;$B$8,"None",IF($A$15+11&lt;$B$8,$A$15+11,$B$8))</f>
        <v>None</v>
      </c>
      <c r="B26" s="10"/>
      <c r="C26" s="30"/>
      <c r="D26" s="10"/>
      <c r="E26" s="30"/>
      <c r="F26" s="5">
        <f t="shared" si="4"/>
        <v>0</v>
      </c>
      <c r="G26" s="53"/>
      <c r="H26" s="72"/>
      <c r="I26" s="20"/>
      <c r="J26" s="20" t="s">
        <v>34</v>
      </c>
      <c r="K26" s="20"/>
      <c r="L26" s="20"/>
      <c r="M26" s="20"/>
      <c r="N26" s="20"/>
      <c r="O26" s="16">
        <v>0</v>
      </c>
      <c r="P26" s="20"/>
      <c r="Q26" s="20"/>
      <c r="R26" s="20"/>
    </row>
    <row r="27" spans="1:18" ht="15" customHeight="1" thickBot="1" x14ac:dyDescent="0.35">
      <c r="A27" s="31"/>
      <c r="B27" s="34" t="s">
        <v>25</v>
      </c>
      <c r="C27" s="34"/>
      <c r="D27" s="34"/>
      <c r="E27" s="34"/>
      <c r="F27" s="17">
        <f>SUM(F15:F26)</f>
        <v>0</v>
      </c>
      <c r="G27" s="53"/>
      <c r="H27" s="72"/>
      <c r="I27" s="20"/>
      <c r="J27" s="20" t="s">
        <v>26</v>
      </c>
      <c r="K27" s="20"/>
      <c r="L27" s="20"/>
      <c r="M27" s="20"/>
      <c r="N27" s="20"/>
      <c r="O27" s="16">
        <v>0</v>
      </c>
      <c r="P27" s="20"/>
      <c r="Q27" s="20"/>
      <c r="R27" s="20"/>
    </row>
    <row r="28" spans="1:18" ht="15" customHeight="1" x14ac:dyDescent="0.3">
      <c r="A28" s="20"/>
      <c r="B28" s="20"/>
      <c r="C28" s="20"/>
      <c r="D28" s="20"/>
      <c r="E28" s="20"/>
      <c r="F28" s="20"/>
      <c r="G28" s="36"/>
      <c r="H28" s="36"/>
      <c r="I28" s="20"/>
      <c r="J28" s="37" t="s">
        <v>27</v>
      </c>
      <c r="L28" s="38"/>
      <c r="M28" s="38"/>
      <c r="N28" s="38"/>
      <c r="O28" s="18">
        <f>SUM(O19:O27)+F27</f>
        <v>0</v>
      </c>
      <c r="P28" s="20"/>
      <c r="Q28" s="20"/>
      <c r="R28" s="20"/>
    </row>
    <row r="29" spans="1:18" ht="1.5" customHeight="1" x14ac:dyDescent="0.3">
      <c r="A29" s="20"/>
      <c r="B29" s="20"/>
      <c r="C29" s="20"/>
      <c r="D29" s="20"/>
      <c r="E29" s="20"/>
      <c r="F29" s="20"/>
      <c r="G29" s="20"/>
      <c r="H29" s="20"/>
      <c r="I29" s="20"/>
      <c r="J29" s="38" t="s">
        <v>28</v>
      </c>
      <c r="L29" s="38"/>
      <c r="M29" s="38"/>
      <c r="N29" s="38"/>
      <c r="O29" s="39">
        <f>SUM(O19:O27)+F27</f>
        <v>0</v>
      </c>
      <c r="P29" s="20"/>
      <c r="Q29" s="20"/>
      <c r="R29" s="20"/>
    </row>
    <row r="30" spans="1:18" ht="25.95" customHeight="1" x14ac:dyDescent="0.85">
      <c r="A30" s="49"/>
      <c r="B30" s="49"/>
      <c r="C30" s="49"/>
      <c r="D30" s="49"/>
      <c r="F30" s="50"/>
      <c r="G30" s="50"/>
      <c r="H30" s="50"/>
      <c r="J30" s="43"/>
      <c r="K30" s="44"/>
      <c r="L30" s="44"/>
      <c r="M30" s="44"/>
      <c r="N30" s="20"/>
      <c r="O30" s="52"/>
      <c r="P30" s="52"/>
      <c r="Q30" s="20"/>
    </row>
    <row r="31" spans="1:18" ht="15" customHeight="1" x14ac:dyDescent="0.3">
      <c r="A31" s="19" t="s">
        <v>29</v>
      </c>
      <c r="F31" s="19" t="s">
        <v>2</v>
      </c>
      <c r="J31" s="48" t="s">
        <v>40</v>
      </c>
      <c r="K31" s="48"/>
      <c r="L31" s="48"/>
      <c r="M31" s="48"/>
      <c r="N31" s="48"/>
      <c r="O31" s="45" t="s">
        <v>2</v>
      </c>
      <c r="P31" s="46"/>
      <c r="Q31" s="47"/>
      <c r="R31" s="20"/>
    </row>
    <row r="32" spans="1:18" ht="25.95" customHeight="1" x14ac:dyDescent="0.85">
      <c r="A32" s="49"/>
      <c r="B32" s="49"/>
      <c r="C32" s="49"/>
      <c r="D32" s="49"/>
      <c r="F32" s="50"/>
      <c r="G32" s="50"/>
      <c r="H32" s="50"/>
      <c r="J32" s="48"/>
      <c r="K32" s="48"/>
      <c r="L32" s="48"/>
      <c r="M32" s="48"/>
      <c r="N32" s="48"/>
      <c r="O32" s="20"/>
      <c r="P32" s="20"/>
      <c r="Q32" s="20"/>
      <c r="R32" s="20"/>
    </row>
    <row r="33" spans="1:18" ht="15" customHeight="1" x14ac:dyDescent="0.3">
      <c r="A33" s="19" t="s">
        <v>30</v>
      </c>
      <c r="F33" s="19" t="s">
        <v>2</v>
      </c>
      <c r="J33" s="42" t="s">
        <v>31</v>
      </c>
      <c r="K33" s="42"/>
      <c r="L33" s="42"/>
      <c r="M33" s="42"/>
      <c r="N33" s="42"/>
      <c r="O33" s="6"/>
      <c r="P33" s="20"/>
      <c r="Q33" s="20"/>
      <c r="R33" s="20"/>
    </row>
    <row r="34" spans="1:18" ht="25.95" customHeight="1" x14ac:dyDescent="0.85">
      <c r="A34" s="49"/>
      <c r="B34" s="49"/>
      <c r="C34" s="49"/>
      <c r="D34" s="49"/>
      <c r="F34" s="51"/>
      <c r="G34" s="51"/>
      <c r="H34" s="51"/>
      <c r="J34" s="42"/>
      <c r="K34" s="42"/>
      <c r="L34" s="42"/>
      <c r="M34" s="42"/>
      <c r="N34" s="42"/>
      <c r="O34" s="20"/>
      <c r="P34" s="20"/>
      <c r="Q34" s="20"/>
      <c r="R34" s="20"/>
    </row>
    <row r="35" spans="1:18" ht="15" customHeight="1" x14ac:dyDescent="0.3">
      <c r="A35" s="19" t="s">
        <v>32</v>
      </c>
      <c r="F35" s="19" t="s">
        <v>2</v>
      </c>
      <c r="J35" s="20"/>
      <c r="K35" s="20"/>
      <c r="L35" s="20"/>
      <c r="M35" s="20"/>
      <c r="N35" s="20"/>
      <c r="O35" s="20"/>
      <c r="P35" s="20"/>
      <c r="Q35" s="20"/>
      <c r="R35" s="20"/>
    </row>
  </sheetData>
  <sheetProtection algorithmName="SHA-512" hashValue="Fw1Es+ZbWXsraV9AmDP6is4auBc8eZY1mxE/ND8ZoYORent1hwUPLk2YUVOvW6u6aT4/LbMU/KX05B6M5hCrQw==" saltValue="XWL48p1hD/Q6gKH+wRVEcw==" spinCount="100000" sheet="1" objects="1" scenarios="1" formatCells="0" formatColumns="0" formatRows="0" insertRows="0" selectLockedCells="1"/>
  <mergeCells count="28">
    <mergeCell ref="C4:H4"/>
    <mergeCell ref="M3:Q3"/>
    <mergeCell ref="M4:Q4"/>
    <mergeCell ref="A9:A10"/>
    <mergeCell ref="A11:A13"/>
    <mergeCell ref="A5:B5"/>
    <mergeCell ref="C5:H5"/>
    <mergeCell ref="P6:Q19"/>
    <mergeCell ref="B9:H10"/>
    <mergeCell ref="B11:H13"/>
    <mergeCell ref="G14:H27"/>
    <mergeCell ref="A1:A2"/>
    <mergeCell ref="B1:D1"/>
    <mergeCell ref="B2:G2"/>
    <mergeCell ref="K2:Q2"/>
    <mergeCell ref="A3:B3"/>
    <mergeCell ref="C3:H3"/>
    <mergeCell ref="J33:N34"/>
    <mergeCell ref="J30:M30"/>
    <mergeCell ref="O31:Q31"/>
    <mergeCell ref="J31:N32"/>
    <mergeCell ref="A30:D30"/>
    <mergeCell ref="A32:D32"/>
    <mergeCell ref="A34:D34"/>
    <mergeCell ref="F30:H30"/>
    <mergeCell ref="F32:H32"/>
    <mergeCell ref="F34:H34"/>
    <mergeCell ref="O30:P30"/>
  </mergeCells>
  <dataValidations count="1">
    <dataValidation type="list" allowBlank="1" showErrorMessage="1" sqref="O33 L7:L18 N7:N18" xr:uid="{00000000-0002-0000-0000-000000000000}">
      <formula1>"X"</formula1>
    </dataValidation>
  </dataValidations>
  <pageMargins left="0.3" right="0.3" top="0.4" bottom="0.3" header="0.3" footer="0.3"/>
  <pageSetup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Woodfin</dc:creator>
  <cp:lastModifiedBy>Gaylyn Mendoza</cp:lastModifiedBy>
  <cp:lastPrinted>2022-04-05T18:19:39Z</cp:lastPrinted>
  <dcterms:created xsi:type="dcterms:W3CDTF">2020-03-15T17:27:50Z</dcterms:created>
  <dcterms:modified xsi:type="dcterms:W3CDTF">2024-12-27T14:12:53Z</dcterms:modified>
</cp:coreProperties>
</file>